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460" windowHeight="1176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'фінансування'!$A$1:$B$129</definedName>
  </definedNames>
  <calcPr fullCalcOnLoad="1"/>
</workbook>
</file>

<file path=xl/sharedStrings.xml><?xml version="1.0" encoding="utf-8"?>
<sst xmlns="http://schemas.openxmlformats.org/spreadsheetml/2006/main" count="117" uniqueCount="86">
  <si>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</si>
  <si>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</si>
  <si>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</si>
  <si>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</si>
  <si>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</si>
  <si>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</si>
  <si>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</si>
  <si>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</si>
  <si>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</si>
  <si>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</si>
  <si>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</si>
  <si>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</si>
  <si>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</si>
  <si>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</si>
  <si>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</si>
  <si>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</si>
  <si>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</si>
  <si>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</si>
  <si>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</si>
  <si>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</si>
  <si>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</si>
  <si>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</si>
  <si>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</si>
  <si>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</si>
  <si>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</si>
  <si>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</si>
  <si>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</si>
  <si>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</si>
  <si>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</si>
  <si>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</si>
  <si>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</si>
  <si>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</si>
  <si>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</si>
  <si>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</si>
  <si>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</si>
  <si>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</si>
  <si>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</si>
  <si>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</si>
  <si>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</si>
  <si>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</si>
  <si>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</si>
  <si>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</si>
  <si>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</si>
  <si>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</si>
  <si>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</si>
  <si>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</si>
  <si>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</si>
  <si>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</si>
  <si>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</si>
  <si>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</si>
  <si>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</si>
  <si>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</si>
  <si>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</si>
  <si>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</si>
  <si>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</si>
  <si>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</si>
  <si>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</si>
  <si>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</si>
  <si>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</si>
  <si>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</si>
  <si>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</si>
  <si>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</si>
  <si>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</si>
  <si>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</si>
  <si>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</si>
  <si>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</si>
  <si>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</si>
  <si>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</si>
  <si>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</si>
  <si>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</si>
  <si>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</si>
  <si>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</si>
  <si>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</si>
  <si>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</si>
  <si>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</si>
  <si>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</si>
  <si>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</si>
  <si>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</si>
  <si>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</si>
  <si>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</si>
  <si>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</si>
  <si>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Управління земельних відносин та охорони навколошнього природного середовища</t>
  </si>
  <si>
    <t>по міському бюджету м.Кіровограда у травні 2016 року</t>
  </si>
  <si>
    <t>Стабілізаційна дотація</t>
  </si>
  <si>
    <t xml:space="preserve">   інша субвенція обласному бюджету для завершення робіт по капремонту вул. Андріівської від вул. Габдрахманова до р. Інгул</t>
  </si>
  <si>
    <t xml:space="preserve"> за період 23.05.2016 - 27.05.2016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</si>
</sst>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7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92" fontId="65" fillId="0" borderId="12" xfId="0" applyNumberFormat="1" applyFont="1" applyBorder="1" applyAlignment="1">
      <alignment horizontal="center" vertical="center"/>
    </xf>
    <xf numFmtId="188" fontId="66" fillId="35" borderId="0" xfId="0" applyNumberFormat="1" applyFont="1" applyFill="1" applyBorder="1" applyAlignment="1">
      <alignment/>
    </xf>
    <xf numFmtId="188" fontId="67" fillId="35" borderId="0" xfId="0" applyNumberFormat="1" applyFont="1" applyFill="1" applyBorder="1" applyAlignment="1">
      <alignment/>
    </xf>
    <xf numFmtId="192" fontId="19" fillId="32" borderId="1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68" fillId="32" borderId="0" xfId="0" applyFont="1" applyFill="1" applyBorder="1" applyAlignment="1">
      <alignment horizontal="center" vertical="center"/>
    </xf>
    <xf numFmtId="188" fontId="66" fillId="32" borderId="0" xfId="0" applyNumberFormat="1" applyFont="1" applyFill="1" applyBorder="1" applyAlignment="1">
      <alignment horizontal="center" vertical="center"/>
    </xf>
    <xf numFmtId="188" fontId="66" fillId="32" borderId="0" xfId="0" applyNumberFormat="1" applyFont="1" applyFill="1" applyBorder="1" applyAlignment="1">
      <alignment/>
    </xf>
    <xf numFmtId="188" fontId="69" fillId="32" borderId="0" xfId="0" applyNumberFormat="1" applyFont="1" applyFill="1" applyBorder="1" applyAlignment="1">
      <alignment/>
    </xf>
    <xf numFmtId="188" fontId="67" fillId="32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zoomScale="75" zoomScaleNormal="75" workbookViewId="0" topLeftCell="A1">
      <selection activeCell="A81" sqref="A81:IV81"/>
    </sheetView>
  </sheetViews>
  <sheetFormatPr defaultColWidth="9.00390625" defaultRowHeight="12.75"/>
  <cols>
    <col min="1" max="1" width="119.37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6" t="s">
        <v>77</v>
      </c>
      <c r="B1" s="12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5" t="s">
        <v>82</v>
      </c>
      <c r="B2" s="125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8"/>
      <c r="B3" s="95" t="s">
        <v>44</v>
      </c>
      <c r="AC3" s="14"/>
    </row>
    <row r="4" spans="1:29" s="60" customFormat="1" ht="29.25" customHeight="1">
      <c r="A4" s="75" t="s">
        <v>11</v>
      </c>
      <c r="B4" s="71" t="s">
        <v>85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59"/>
      <c r="AC4" s="59"/>
    </row>
    <row r="5" spans="1:29" s="60" customFormat="1" ht="16.5" customHeight="1">
      <c r="A5" s="100" t="s">
        <v>26</v>
      </c>
      <c r="B5" s="9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59"/>
      <c r="AC5" s="59"/>
    </row>
    <row r="6" spans="1:29" s="60" customFormat="1" ht="21" customHeight="1">
      <c r="A6" s="76" t="s">
        <v>50</v>
      </c>
      <c r="B6" s="97">
        <v>20108.8</v>
      </c>
      <c r="C6" s="12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59"/>
      <c r="AC6" s="59"/>
    </row>
    <row r="7" spans="1:29" s="60" customFormat="1" ht="18.75" customHeight="1">
      <c r="A7" s="98" t="s">
        <v>47</v>
      </c>
      <c r="B7" s="99">
        <v>10148.8</v>
      </c>
      <c r="C7" s="12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59"/>
      <c r="AC7" s="59"/>
    </row>
    <row r="8" spans="1:29" s="60" customFormat="1" ht="17.25" customHeight="1">
      <c r="A8" s="98" t="s">
        <v>48</v>
      </c>
      <c r="B8" s="99">
        <v>3591.4</v>
      </c>
      <c r="C8" s="12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  <c r="AB8" s="59"/>
      <c r="AC8" s="59"/>
    </row>
    <row r="9" spans="1:29" s="60" customFormat="1" ht="21" customHeight="1">
      <c r="A9" s="98" t="s">
        <v>49</v>
      </c>
      <c r="B9" s="99">
        <v>210.4</v>
      </c>
      <c r="C9" s="12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9"/>
      <c r="AC9" s="59"/>
    </row>
    <row r="10" spans="1:29" s="60" customFormat="1" ht="21" customHeight="1" hidden="1">
      <c r="A10" s="124" t="s">
        <v>83</v>
      </c>
      <c r="B10" s="123"/>
      <c r="C10" s="12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9"/>
      <c r="AC10" s="59"/>
    </row>
    <row r="11" spans="1:29" ht="19.5" customHeight="1">
      <c r="A11" s="100" t="s">
        <v>51</v>
      </c>
      <c r="B11" s="101"/>
      <c r="C11" s="1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6"/>
      <c r="R11" s="26"/>
      <c r="S11" s="25"/>
      <c r="T11" s="26"/>
      <c r="U11" s="26"/>
      <c r="V11" s="26"/>
      <c r="W11" s="26"/>
      <c r="X11" s="26"/>
      <c r="Y11" s="25"/>
      <c r="Z11" s="25"/>
      <c r="AA11" s="27"/>
      <c r="AB11" s="28"/>
      <c r="AC11" s="28"/>
    </row>
    <row r="12" spans="1:29" ht="18.75" customHeight="1">
      <c r="A12" s="83" t="s">
        <v>5</v>
      </c>
      <c r="B12" s="105">
        <f>B13+B20</f>
        <v>18574.835</v>
      </c>
      <c r="C12" s="12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0"/>
      <c r="P12" s="29"/>
      <c r="Q12" s="31"/>
      <c r="R12" s="31"/>
      <c r="S12" s="31"/>
      <c r="T12" s="29"/>
      <c r="U12" s="31"/>
      <c r="V12" s="31"/>
      <c r="W12" s="31"/>
      <c r="X12" s="29"/>
      <c r="Y12" s="29"/>
      <c r="Z12" s="29"/>
      <c r="AA12" s="29"/>
      <c r="AB12" s="30"/>
      <c r="AC12" s="30"/>
    </row>
    <row r="13" spans="1:29" s="12" customFormat="1" ht="17.25" customHeight="1">
      <c r="A13" s="85" t="s">
        <v>63</v>
      </c>
      <c r="B13" s="109">
        <f>SUM(B14:B19)</f>
        <v>8181.125</v>
      </c>
      <c r="C13" s="130">
        <f>B20+B36+B43+B47+B54+B58+B62+B65+B68+B70+B73+B77+B83+B81</f>
        <v>16661.319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/>
      <c r="P13" s="32"/>
      <c r="Q13" s="34"/>
      <c r="R13" s="34"/>
      <c r="S13" s="34"/>
      <c r="T13" s="32"/>
      <c r="U13" s="34"/>
      <c r="V13" s="34"/>
      <c r="W13" s="34"/>
      <c r="X13" s="32"/>
      <c r="Y13" s="32"/>
      <c r="Z13" s="32"/>
      <c r="AA13" s="32"/>
      <c r="AB13" s="35"/>
      <c r="AC13" s="35"/>
    </row>
    <row r="14" spans="1:30" ht="18.75" customHeight="1">
      <c r="A14" s="84" t="s">
        <v>4</v>
      </c>
      <c r="B14" s="106">
        <v>7540.229</v>
      </c>
      <c r="C14" s="1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  <c r="AD14" s="2"/>
    </row>
    <row r="15" spans="1:29" ht="18.75" customHeight="1" hidden="1">
      <c r="A15" s="84" t="s">
        <v>2</v>
      </c>
      <c r="B15" s="110"/>
      <c r="C15" s="1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" customHeight="1">
      <c r="A16" s="84" t="s">
        <v>0</v>
      </c>
      <c r="B16" s="110">
        <v>17.563</v>
      </c>
      <c r="C16" s="1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4" t="s">
        <v>1</v>
      </c>
      <c r="B17" s="106">
        <v>609.026</v>
      </c>
      <c r="C17" s="122"/>
      <c r="D17" s="1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31"/>
      <c r="T17" s="29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 hidden="1">
      <c r="A18" s="84" t="s">
        <v>9</v>
      </c>
      <c r="B18" s="110"/>
      <c r="C18" s="122"/>
      <c r="D18" s="11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29"/>
      <c r="T18" s="31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ht="18.75" customHeight="1">
      <c r="A19" s="84" t="s">
        <v>10</v>
      </c>
      <c r="B19" s="106">
        <v>14.307</v>
      </c>
      <c r="C19" s="122">
        <f>B20+B36+B43+B47+B54+B58+B62+B68+B73+B77+B81+B83+B65+B70</f>
        <v>16661.319</v>
      </c>
      <c r="D19" s="11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5" customHeight="1">
      <c r="A20" s="85" t="s">
        <v>42</v>
      </c>
      <c r="B20" s="109">
        <f>SUM(B21:B26)</f>
        <v>10393.710000000001</v>
      </c>
      <c r="C20" s="121"/>
      <c r="D20" s="11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4" t="s">
        <v>4</v>
      </c>
      <c r="B21" s="106">
        <v>8148.824</v>
      </c>
      <c r="C21" s="129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 hidden="1">
      <c r="A22" s="84" t="s">
        <v>2</v>
      </c>
      <c r="B22" s="110"/>
      <c r="C22" s="12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4" t="s">
        <v>0</v>
      </c>
      <c r="B23" s="110">
        <v>1154.802</v>
      </c>
      <c r="C23" s="12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4" t="s">
        <v>1</v>
      </c>
      <c r="B24" s="106">
        <v>512.731</v>
      </c>
      <c r="C24" s="12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4" t="s">
        <v>9</v>
      </c>
      <c r="B25" s="110">
        <v>518.138</v>
      </c>
      <c r="C25" s="12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4" t="s">
        <v>10</v>
      </c>
      <c r="B26" s="106">
        <v>59.215</v>
      </c>
      <c r="C26" s="12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41</v>
      </c>
      <c r="B27" s="105">
        <f>B28+B36+B35</f>
        <v>2682.815</v>
      </c>
      <c r="C27" s="12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8.75" customHeight="1">
      <c r="A28" s="85" t="s">
        <v>64</v>
      </c>
      <c r="B28" s="109">
        <f>SUM(B29:B34)</f>
        <v>2640.871</v>
      </c>
      <c r="C28" s="12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</row>
    <row r="29" spans="1:30" ht="18.75" customHeight="1">
      <c r="A29" s="84" t="s">
        <v>4</v>
      </c>
      <c r="B29" s="106">
        <v>2473.442</v>
      </c>
      <c r="C29" s="12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  <c r="AD29" s="2"/>
    </row>
    <row r="30" spans="1:29" ht="18.75" customHeight="1" hidden="1">
      <c r="A30" s="84" t="s">
        <v>2</v>
      </c>
      <c r="B30" s="106"/>
      <c r="C30" s="12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 hidden="1">
      <c r="A31" s="84" t="s">
        <v>0</v>
      </c>
      <c r="B31" s="106"/>
      <c r="C31" s="12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4" t="s">
        <v>1</v>
      </c>
      <c r="B32" s="106">
        <v>167.429</v>
      </c>
      <c r="C32" s="12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 hidden="1">
      <c r="A33" s="84" t="s">
        <v>9</v>
      </c>
      <c r="B33" s="106"/>
      <c r="C33" s="12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0"/>
      <c r="P33" s="29"/>
      <c r="Q33" s="31"/>
      <c r="R33" s="31"/>
      <c r="S33" s="31"/>
      <c r="T33" s="29"/>
      <c r="U33" s="31"/>
      <c r="V33" s="31"/>
      <c r="W33" s="31"/>
      <c r="X33" s="29"/>
      <c r="Y33" s="29"/>
      <c r="Z33" s="29"/>
      <c r="AA33" s="29"/>
      <c r="AB33" s="30"/>
      <c r="AC33" s="30"/>
    </row>
    <row r="34" spans="1:29" ht="18.75" customHeight="1" hidden="1">
      <c r="A34" s="84" t="s">
        <v>10</v>
      </c>
      <c r="B34" s="106"/>
      <c r="C34" s="12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5.75" customHeight="1" hidden="1">
      <c r="A35" s="87"/>
      <c r="B35" s="111"/>
      <c r="C35" s="12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5" t="s">
        <v>42</v>
      </c>
      <c r="B36" s="109">
        <f>B38+B39+B41+B37+B40+B42</f>
        <v>41.944</v>
      </c>
      <c r="C36" s="12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>
      <c r="A37" s="84" t="s">
        <v>4</v>
      </c>
      <c r="B37" s="112">
        <v>27.133</v>
      </c>
      <c r="C37" s="12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>
      <c r="A38" s="84" t="s">
        <v>2</v>
      </c>
      <c r="B38" s="106">
        <v>14.385</v>
      </c>
      <c r="C38" s="12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4" t="s">
        <v>0</v>
      </c>
      <c r="B39" s="106"/>
      <c r="C39" s="12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4" t="s">
        <v>1</v>
      </c>
      <c r="B40" s="106"/>
      <c r="C40" s="12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 hidden="1">
      <c r="A41" s="84" t="s">
        <v>9</v>
      </c>
      <c r="B41" s="106"/>
      <c r="C41" s="12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84" t="s">
        <v>10</v>
      </c>
      <c r="B42" s="106">
        <v>0.426</v>
      </c>
      <c r="C42" s="12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8.75" customHeight="1">
      <c r="A43" s="49" t="s">
        <v>6</v>
      </c>
      <c r="B43" s="105">
        <f>SUM(B44:B46)</f>
        <v>269.109</v>
      </c>
      <c r="C43" s="12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0" t="s">
        <v>4</v>
      </c>
      <c r="B44" s="106">
        <v>242.415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31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0" t="s">
        <v>1</v>
      </c>
      <c r="B45" s="106">
        <v>24.531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0"/>
      <c r="P45" s="29"/>
      <c r="Q45" s="31"/>
      <c r="R45" s="31"/>
      <c r="S45" s="29"/>
      <c r="T45" s="31"/>
      <c r="U45" s="31"/>
      <c r="V45" s="31"/>
      <c r="W45" s="31"/>
      <c r="X45" s="29"/>
      <c r="Y45" s="29"/>
      <c r="Z45" s="29"/>
      <c r="AA45" s="29"/>
      <c r="AB45" s="30"/>
      <c r="AC45" s="30"/>
    </row>
    <row r="46" spans="1:29" ht="18.75" customHeight="1">
      <c r="A46" s="50" t="s">
        <v>10</v>
      </c>
      <c r="B46" s="106">
        <v>2.163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>
      <c r="A47" s="83" t="s">
        <v>33</v>
      </c>
      <c r="B47" s="105">
        <f>SUM(B48:B53)</f>
        <v>48.397999999999996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20.25" customHeight="1" hidden="1">
      <c r="A48" s="92" t="s">
        <v>65</v>
      </c>
      <c r="B48" s="10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8" customHeight="1">
      <c r="A49" s="92" t="s">
        <v>66</v>
      </c>
      <c r="B49" s="106">
        <f>4+29</f>
        <v>33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7.25" customHeight="1" hidden="1">
      <c r="A50" s="92" t="s">
        <v>67</v>
      </c>
      <c r="B50" s="10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.75" customHeight="1">
      <c r="A51" s="92" t="s">
        <v>35</v>
      </c>
      <c r="B51" s="106">
        <v>10.5</v>
      </c>
      <c r="C51" s="77">
        <v>90412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" customHeight="1" hidden="1">
      <c r="A52" s="92" t="s">
        <v>16</v>
      </c>
      <c r="B52" s="106"/>
      <c r="C52" s="77">
        <v>90416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.75" customHeight="1">
      <c r="A53" s="93" t="s">
        <v>34</v>
      </c>
      <c r="B53" s="106">
        <v>4.898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6"/>
      <c r="Q53" s="37"/>
      <c r="R53" s="37"/>
      <c r="S53" s="36"/>
      <c r="T53" s="36"/>
      <c r="U53" s="37"/>
      <c r="V53" s="37"/>
      <c r="W53" s="37"/>
      <c r="X53" s="36"/>
      <c r="Y53" s="36"/>
      <c r="Z53" s="36"/>
      <c r="AA53" s="36"/>
      <c r="AB53" s="30"/>
      <c r="AC53" s="30"/>
    </row>
    <row r="54" spans="1:29" ht="18" customHeight="1">
      <c r="A54" s="49" t="s">
        <v>7</v>
      </c>
      <c r="B54" s="105">
        <f>SUM(B55:B57)</f>
        <v>1358.25</v>
      </c>
      <c r="C54" s="1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0" t="s">
        <v>4</v>
      </c>
      <c r="B55" s="106">
        <v>1306.047</v>
      </c>
      <c r="C55" s="11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0" t="s">
        <v>1</v>
      </c>
      <c r="B56" s="106">
        <v>2.347</v>
      </c>
      <c r="C56" s="1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10</v>
      </c>
      <c r="B57" s="106">
        <v>49.856</v>
      </c>
      <c r="C57" s="11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49" t="s">
        <v>12</v>
      </c>
      <c r="B58" s="105">
        <f>SUM(B59:B61)</f>
        <v>416.724</v>
      </c>
      <c r="C58" s="11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0" t="s">
        <v>4</v>
      </c>
      <c r="B59" s="106">
        <v>409.268</v>
      </c>
      <c r="C59" s="11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 hidden="1">
      <c r="A60" s="50" t="s">
        <v>1</v>
      </c>
      <c r="B60" s="106"/>
      <c r="C60" s="11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18.75" customHeight="1">
      <c r="A61" s="50" t="s">
        <v>10</v>
      </c>
      <c r="B61" s="106">
        <v>7.456</v>
      </c>
      <c r="C61" s="11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</row>
    <row r="62" spans="1:29" ht="21" customHeight="1">
      <c r="A62" s="49" t="s">
        <v>39</v>
      </c>
      <c r="B62" s="105">
        <f>SUM(B63:B64)</f>
        <v>538.1080000000001</v>
      </c>
      <c r="C62" s="11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1" t="s">
        <v>13</v>
      </c>
      <c r="B63" s="106">
        <v>508.668</v>
      </c>
      <c r="C63" s="11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51" t="s">
        <v>14</v>
      </c>
      <c r="B64" s="106">
        <v>29.44</v>
      </c>
      <c r="C64" s="11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7" t="s">
        <v>68</v>
      </c>
      <c r="B65" s="105">
        <v>383.754</v>
      </c>
      <c r="C65" s="11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47" t="s">
        <v>60</v>
      </c>
      <c r="B66" s="105"/>
      <c r="C66" s="11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 hidden="1">
      <c r="A67" s="81"/>
      <c r="B67" s="106"/>
      <c r="C67" s="11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30"/>
    </row>
    <row r="68" spans="1:29" ht="18.75" customHeight="1">
      <c r="A68" s="49" t="s">
        <v>8</v>
      </c>
      <c r="B68" s="105">
        <v>3.05</v>
      </c>
      <c r="C68" s="11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0"/>
      <c r="P68" s="29"/>
      <c r="Q68" s="31"/>
      <c r="R68" s="31"/>
      <c r="S68" s="31"/>
      <c r="T68" s="29"/>
      <c r="U68" s="31"/>
      <c r="V68" s="31"/>
      <c r="W68" s="31"/>
      <c r="X68" s="29"/>
      <c r="Y68" s="29"/>
      <c r="Z68" s="29"/>
      <c r="AA68" s="29"/>
      <c r="AB68" s="30"/>
      <c r="AC68" s="29"/>
    </row>
    <row r="69" spans="1:29" ht="18.75" customHeight="1" hidden="1">
      <c r="A69" s="44" t="s">
        <v>15</v>
      </c>
      <c r="B69" s="105"/>
      <c r="C69" s="11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>
      <c r="A70" s="44" t="s">
        <v>40</v>
      </c>
      <c r="B70" s="105">
        <v>0.981</v>
      </c>
      <c r="C70" s="11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4" t="s">
        <v>52</v>
      </c>
      <c r="B71" s="105"/>
      <c r="C71" s="11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ht="18.75" customHeight="1" hidden="1">
      <c r="A72" s="44" t="s">
        <v>58</v>
      </c>
      <c r="B72" s="105"/>
      <c r="C72" s="118">
        <v>200700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1"/>
      <c r="S72" s="29"/>
      <c r="T72" s="31"/>
      <c r="U72" s="31"/>
      <c r="V72" s="31"/>
      <c r="W72" s="31"/>
      <c r="X72" s="29"/>
      <c r="Y72" s="29"/>
      <c r="Z72" s="29"/>
      <c r="AA72" s="29"/>
      <c r="AB72" s="30"/>
      <c r="AC72" s="39"/>
    </row>
    <row r="73" spans="1:29" s="3" customFormat="1" ht="22.5" customHeight="1">
      <c r="A73" s="49" t="s">
        <v>3</v>
      </c>
      <c r="B73" s="105">
        <f>SUM(B74:B76)</f>
        <v>1322.692</v>
      </c>
      <c r="C73" s="11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0" t="s">
        <v>4</v>
      </c>
      <c r="B74" s="106">
        <v>1248.954</v>
      </c>
      <c r="C74" s="11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0" t="s">
        <v>1</v>
      </c>
      <c r="B75" s="106">
        <v>33.27</v>
      </c>
      <c r="C75" s="11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50" t="s">
        <v>55</v>
      </c>
      <c r="B76" s="106">
        <v>40.468</v>
      </c>
      <c r="C76" s="11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3" t="s">
        <v>54</v>
      </c>
      <c r="B77" s="105">
        <f>B78+B79</f>
        <v>38.963</v>
      </c>
      <c r="C77" s="11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3" customFormat="1" ht="18.75" customHeight="1">
      <c r="A78" s="84" t="s">
        <v>36</v>
      </c>
      <c r="B78" s="106">
        <v>35.843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0" customFormat="1" ht="18.75" customHeight="1">
      <c r="A79" s="84" t="s">
        <v>10</v>
      </c>
      <c r="B79" s="110">
        <v>3.12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80" customFormat="1" ht="15" customHeight="1" hidden="1">
      <c r="A80" s="83"/>
      <c r="B80" s="105"/>
      <c r="C80" s="8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9.5" customHeight="1" hidden="1">
      <c r="A81" s="49" t="s">
        <v>37</v>
      </c>
      <c r="B81" s="105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18.75" customHeight="1" hidden="1">
      <c r="A82" s="89"/>
      <c r="B82" s="10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1.75" customHeight="1">
      <c r="A83" s="88" t="s">
        <v>43</v>
      </c>
      <c r="B83" s="107">
        <v>1845.636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28.5" customHeight="1" hidden="1">
      <c r="A84" s="88"/>
      <c r="B84" s="107">
        <f>SUM(B85:B88)</f>
        <v>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4"/>
      <c r="B85" s="10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 hidden="1">
      <c r="A86" s="94"/>
      <c r="B86" s="10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4"/>
      <c r="B87" s="10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19.5" customHeight="1" hidden="1">
      <c r="A88" s="94"/>
      <c r="B88" s="10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27" customHeight="1" hidden="1">
      <c r="A89" s="47" t="s">
        <v>80</v>
      </c>
      <c r="B89" s="10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12.75" customHeight="1" hidden="1">
      <c r="A90" s="47"/>
      <c r="B90" s="105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80" customFormat="1" ht="21.75" customHeight="1">
      <c r="A91" s="89" t="s">
        <v>59</v>
      </c>
      <c r="B91" s="107">
        <f>SUM(B92:B96)</f>
        <v>6381.52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0"/>
      <c r="AC91" s="36"/>
    </row>
    <row r="92" spans="1:29" s="80" customFormat="1" ht="37.5" customHeight="1">
      <c r="A92" s="90" t="s">
        <v>23</v>
      </c>
      <c r="B92" s="108">
        <v>1864.3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0" customFormat="1" ht="28.5" customHeight="1">
      <c r="A93" s="90" t="s">
        <v>24</v>
      </c>
      <c r="B93" s="108">
        <v>4517.22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0" customFormat="1" ht="24" customHeight="1" hidden="1">
      <c r="A94" s="90"/>
      <c r="B94" s="108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0" customFormat="1" ht="22.5" customHeight="1" hidden="1">
      <c r="A95" s="90" t="s">
        <v>27</v>
      </c>
      <c r="B95" s="108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80" customFormat="1" ht="38.25" customHeight="1" hidden="1">
      <c r="A96" s="91" t="s">
        <v>25</v>
      </c>
      <c r="B96" s="10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62" customFormat="1" ht="20.25" customHeight="1">
      <c r="A97" s="116" t="s">
        <v>17</v>
      </c>
      <c r="B97" s="67">
        <f>B12+B27+B43+B47+B54+B58+B62+B65+B66+B68+B69+B70+B72+B73+B77+B81+B82+B83+B91+B71+B80+B84+B89+B90</f>
        <v>33864.83499999999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1"/>
      <c r="AC97" s="61"/>
    </row>
    <row r="98" spans="1:29" s="3" customFormat="1" ht="18.75" customHeight="1" hidden="1">
      <c r="A98" s="45" t="s">
        <v>46</v>
      </c>
      <c r="B98" s="6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29" s="3" customFormat="1" ht="20.25" customHeight="1">
      <c r="A99" s="102" t="s">
        <v>18</v>
      </c>
      <c r="B99" s="6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37"/>
      <c r="R99" s="37"/>
      <c r="S99" s="36"/>
      <c r="T99" s="37"/>
      <c r="U99" s="37"/>
      <c r="V99" s="37"/>
      <c r="W99" s="37"/>
      <c r="X99" s="36"/>
      <c r="Y99" s="36"/>
      <c r="Z99" s="36"/>
      <c r="AA99" s="36"/>
      <c r="AB99" s="30"/>
      <c r="AC99" s="39"/>
    </row>
    <row r="100" spans="1:30" ht="18" customHeight="1" hidden="1">
      <c r="A100" s="49" t="s">
        <v>69</v>
      </c>
      <c r="B100" s="6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40.5" customHeight="1" hidden="1">
      <c r="A101" s="103" t="s">
        <v>78</v>
      </c>
      <c r="B101" s="11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3.5" customHeight="1" hidden="1">
      <c r="A102" s="49" t="s">
        <v>19</v>
      </c>
      <c r="B102" s="6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7.25" customHeight="1">
      <c r="A103" s="52" t="s">
        <v>70</v>
      </c>
      <c r="B103" s="66">
        <f>B104+B105+B112+B113+B114+B115+B116+B117+B118+B119+B121+B122+B124+B125+B123</f>
        <v>3471.2619999999997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7.25" customHeight="1">
      <c r="A104" s="53" t="s">
        <v>28</v>
      </c>
      <c r="B104" s="65">
        <v>550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4" t="s">
        <v>73</v>
      </c>
      <c r="B105" s="65">
        <v>2588.203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>
      <c r="A106" s="115" t="s">
        <v>71</v>
      </c>
      <c r="B106" s="113">
        <v>130.833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>
      <c r="A107" s="115" t="s">
        <v>72</v>
      </c>
      <c r="B107" s="113">
        <v>400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>
      <c r="A108" s="115" t="s">
        <v>74</v>
      </c>
      <c r="B108" s="113">
        <v>59.369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18" customHeight="1">
      <c r="A109" s="115" t="s">
        <v>75</v>
      </c>
      <c r="B109" s="113">
        <v>1998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35.25" customHeight="1" hidden="1">
      <c r="A110" s="115" t="s">
        <v>84</v>
      </c>
      <c r="B110" s="11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21" customHeight="1" hidden="1">
      <c r="A111" s="115" t="s">
        <v>79</v>
      </c>
      <c r="B111" s="1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3" t="s">
        <v>20</v>
      </c>
      <c r="B112" s="65">
        <v>308.566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>
      <c r="A113" s="54" t="s">
        <v>21</v>
      </c>
      <c r="B113" s="65">
        <v>5.5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20.25" customHeight="1" hidden="1">
      <c r="A114" s="68" t="s">
        <v>53</v>
      </c>
      <c r="B114" s="6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18" customHeight="1" hidden="1">
      <c r="A115" s="68" t="s">
        <v>29</v>
      </c>
      <c r="B115" s="6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29" ht="18" customHeight="1" hidden="1">
      <c r="A116" s="53" t="s">
        <v>30</v>
      </c>
      <c r="B116" s="6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9.5" customHeight="1" hidden="1">
      <c r="A117" s="53" t="s">
        <v>31</v>
      </c>
      <c r="B117" s="6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18" customHeight="1" hidden="1">
      <c r="A118" s="53" t="s">
        <v>45</v>
      </c>
      <c r="B118" s="6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20.25" customHeight="1" hidden="1">
      <c r="A119" s="55" t="s">
        <v>32</v>
      </c>
      <c r="B119" s="6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.75" customHeight="1" hidden="1">
      <c r="A120" s="114"/>
      <c r="B120" s="12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>
      <c r="A121" s="53" t="s">
        <v>38</v>
      </c>
      <c r="B121" s="65">
        <v>18.993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3" t="s">
        <v>56</v>
      </c>
      <c r="B122" s="6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3" t="s">
        <v>81</v>
      </c>
      <c r="B123" s="6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53" t="s">
        <v>57</v>
      </c>
      <c r="B124" s="6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78" t="s">
        <v>62</v>
      </c>
      <c r="B125" s="6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18" customHeight="1" hidden="1">
      <c r="A126" s="79" t="s">
        <v>76</v>
      </c>
      <c r="B126" s="6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ht="22.5" customHeight="1" hidden="1">
      <c r="A127" s="103"/>
      <c r="B127" s="104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29"/>
      <c r="AC127" s="29"/>
    </row>
    <row r="128" spans="1:29" s="60" customFormat="1" ht="21.75" customHeight="1">
      <c r="A128" s="64" t="s">
        <v>22</v>
      </c>
      <c r="B128" s="69">
        <f>B100+B102+B103+B127+B120</f>
        <v>3471.2619999999997</v>
      </c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s="63" customFormat="1" ht="21" customHeight="1" thickBot="1">
      <c r="A129" s="56" t="s">
        <v>61</v>
      </c>
      <c r="B129" s="70">
        <f>B97+B128</f>
        <v>37336.096999999994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:29" s="9" customFormat="1" ht="15.75">
      <c r="A130" s="8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17"/>
      <c r="AA130" s="17"/>
      <c r="AB130" s="17"/>
      <c r="AC130" s="17"/>
    </row>
    <row r="131" spans="1:29" s="4" customFormat="1" ht="18.75">
      <c r="A131" s="7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8"/>
      <c r="P131" s="18"/>
      <c r="Q131" s="19"/>
      <c r="R131" s="19"/>
      <c r="S131" s="18"/>
      <c r="T131" s="19"/>
      <c r="U131" s="19"/>
      <c r="V131" s="19"/>
      <c r="W131" s="19"/>
      <c r="X131" s="18"/>
      <c r="Y131" s="18"/>
      <c r="Z131" s="18"/>
      <c r="AA131" s="18"/>
      <c r="AB131" s="18"/>
      <c r="AC131" s="18"/>
    </row>
    <row r="132" spans="1:29" s="11" customFormat="1" ht="15.75">
      <c r="A132" s="10"/>
      <c r="B132" s="43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0"/>
      <c r="P132" s="20"/>
      <c r="Q132" s="20"/>
      <c r="R132" s="20"/>
      <c r="S132" s="20"/>
      <c r="T132" s="20"/>
      <c r="U132" s="20"/>
      <c r="V132" s="20"/>
      <c r="W132" s="20"/>
      <c r="X132" s="21"/>
      <c r="Y132" s="21"/>
      <c r="Z132" s="21"/>
      <c r="AA132" s="21"/>
      <c r="AB132" s="21"/>
      <c r="AC132" s="21"/>
    </row>
    <row r="133" spans="1:29" ht="12.75">
      <c r="A133" s="1"/>
      <c r="B133" s="7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1:29" ht="12.75">
      <c r="A134" s="1"/>
      <c r="B134" s="7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5"/>
      <c r="P134" s="15"/>
      <c r="Q134" s="22"/>
      <c r="R134" s="22"/>
      <c r="S134" s="15"/>
      <c r="T134" s="22"/>
      <c r="U134" s="22"/>
      <c r="V134" s="22"/>
      <c r="W134" s="22"/>
      <c r="X134" s="15"/>
      <c r="Y134" s="15"/>
      <c r="Z134" s="15"/>
      <c r="AA134" s="15"/>
      <c r="AB134" s="15"/>
      <c r="AC134" s="15"/>
    </row>
    <row r="135" spans="2:29" ht="12.75">
      <c r="B135" s="7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2016-05-30T11:51:52Z</cp:lastPrinted>
  <dcterms:created xsi:type="dcterms:W3CDTF">2002-11-05T08:53:00Z</dcterms:created>
  <dcterms:modified xsi:type="dcterms:W3CDTF">2016-05-30T11:52:31Z</dcterms:modified>
  <cp:category/>
  <cp:version/>
  <cp:contentType/>
  <cp:contentStatus/>
</cp:coreProperties>
</file>